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G14" i="2"/>
  <c r="I13"/>
  <c r="J13" s="1"/>
  <c r="I12"/>
  <c r="I14" s="1"/>
  <c r="J12" l="1"/>
  <c r="J14" s="1"/>
  <c r="D17" i="1" l="1"/>
  <c r="E144" i="3" l="1"/>
  <c r="E14"/>
  <c r="C14"/>
  <c r="E80"/>
  <c r="C80"/>
  <c r="E46"/>
  <c r="C46"/>
  <c r="D44" i="2"/>
  <c r="F80" i="3" l="1"/>
  <c r="F14"/>
  <c r="F46"/>
</calcChain>
</file>

<file path=xl/sharedStrings.xml><?xml version="1.0" encoding="utf-8"?>
<sst xmlns="http://schemas.openxmlformats.org/spreadsheetml/2006/main" count="155" uniqueCount="87">
  <si>
    <t>NOMBRE Y CEDULA</t>
  </si>
  <si>
    <t>INGRESO</t>
  </si>
  <si>
    <t>DESCUENTO</t>
  </si>
  <si>
    <t>NETO</t>
  </si>
  <si>
    <t>PROPORCION</t>
  </si>
  <si>
    <t>10% ISR</t>
  </si>
  <si>
    <t>COMBUSTIBLE</t>
  </si>
  <si>
    <t>TOTAL</t>
  </si>
  <si>
    <t>Preparado por:</t>
  </si>
  <si>
    <t>LIC. ANCELMA REYES</t>
  </si>
  <si>
    <t>Enc. Unidad de Nomina</t>
  </si>
  <si>
    <t>ARS SEMMA</t>
  </si>
  <si>
    <t>RELACION DE PAGO  PERSONAL IGUALADO</t>
  </si>
  <si>
    <t>TOTAL RD$134,200.00</t>
  </si>
  <si>
    <t xml:space="preserve">     DIRECCION ADMINISTRATIVA</t>
  </si>
  <si>
    <t>TOTAL RD$80,200.00</t>
  </si>
  <si>
    <t>DEPARTAMENTO LEGAL</t>
  </si>
  <si>
    <t>RELACION DE PAGO  PROPORCION SUELDO  PERSONAL IGUALADO</t>
  </si>
  <si>
    <t>ISR 10%</t>
  </si>
  <si>
    <t>Nota: Ver Contrato anexo.</t>
  </si>
  <si>
    <t>MARGARITA ADAMES VICENTE 00100578616</t>
  </si>
  <si>
    <t>LAURA YINET MONTERO BAEZ 00116483181</t>
  </si>
  <si>
    <t>DIRECCION EJECUTIVA</t>
  </si>
  <si>
    <t>FECHA INGRESO:01/07/2011</t>
  </si>
  <si>
    <t>SUELDO 18,000.00</t>
  </si>
  <si>
    <t xml:space="preserve">ANGEL ROQUE CASADO MONTILLA 00100643196 </t>
  </si>
  <si>
    <t>FECHA CONTRATO:31/07/2011</t>
  </si>
  <si>
    <t xml:space="preserve"> </t>
  </si>
  <si>
    <t>FECHA DE CONTRATO: 05/08/2011</t>
  </si>
  <si>
    <t>SUELDO 138,000.00</t>
  </si>
  <si>
    <t>MES DE AGOSTO 2011</t>
  </si>
  <si>
    <t>TOTAL RD$16,200.00</t>
  </si>
  <si>
    <t>MES DE JULIO   2011</t>
  </si>
  <si>
    <t>Nota: Ver anexo.</t>
  </si>
  <si>
    <t>WLADISLAO GUZMAN 00100546514</t>
  </si>
  <si>
    <t>DDIRECCION FINANCIERA</t>
  </si>
  <si>
    <t>RELACION DE PAGO  PROPORCION SUELDO  PERSONAL NOMINAL</t>
  </si>
  <si>
    <t>MES DE SEPTIEMBRE  2011 (DESVINCULACION)</t>
  </si>
  <si>
    <t>FECHA DE INGRESO: 26/01/2011</t>
  </si>
  <si>
    <t>5,537,58</t>
  </si>
  <si>
    <t>RAFAEL ALEXANDER PEREZ 07700045896</t>
  </si>
  <si>
    <t>SUELDO 40,000.00</t>
  </si>
  <si>
    <t>SUELDO 55,000.00</t>
  </si>
  <si>
    <t>HEIDY BREA</t>
  </si>
  <si>
    <t>DIFERENCIA SUELDO</t>
  </si>
  <si>
    <t>.</t>
  </si>
  <si>
    <t>AFP</t>
  </si>
  <si>
    <t xml:space="preserve">ARS </t>
  </si>
  <si>
    <t>RELACION DE PAGO  LICENCIA PRE Y POST NATAL EFIGENIA MORRISON</t>
  </si>
  <si>
    <t>DEPARTAMENTO CENTRO AUTORIZACIONES</t>
  </si>
  <si>
    <t>MES DE JUNIO 2014</t>
  </si>
  <si>
    <t xml:space="preserve">TOTAL </t>
  </si>
  <si>
    <t>Revisado por:</t>
  </si>
  <si>
    <t>Autorizado por:</t>
  </si>
  <si>
    <t>______________________</t>
  </si>
  <si>
    <t>____________________</t>
  </si>
  <si>
    <t>___________________</t>
  </si>
  <si>
    <t>DESC. 10% ISR</t>
  </si>
  <si>
    <t xml:space="preserve">NOMBRE             </t>
  </si>
  <si>
    <t>CEDULA</t>
  </si>
  <si>
    <t>CARGO</t>
  </si>
  <si>
    <t>MIRYAM LILIANA RUIZ BOTERO</t>
  </si>
  <si>
    <t>ALMA ALT. BOBADILLA TAVAREZ</t>
  </si>
  <si>
    <t>CONSLT. EN SEGURIDAD SOCIAL</t>
  </si>
  <si>
    <t>ARS SEMMA                                                                                                                                                                                                             DEPARTAMENTO DE RECURSOS HUMANOS                                                                                                                                                                                                                 PAGO POR COMPENSACION EMPLEADOS</t>
  </si>
  <si>
    <t>NO. CUENTA</t>
  </si>
  <si>
    <t>SUELDO</t>
  </si>
  <si>
    <t>CARLOS JOAQUIN DE LA ROSA</t>
  </si>
  <si>
    <t>ASISTENTE DIRECCION EJECUTIVA</t>
  </si>
  <si>
    <t>ASESORA Y SIST. TECNICA DEPTO. AFILIACION</t>
  </si>
  <si>
    <t>RAFAEL DE LOS SANTOS PEREZ</t>
  </si>
  <si>
    <t>CAPTACION NUEVOS AFILIADOS</t>
  </si>
  <si>
    <t xml:space="preserve">VIRGILIO DE JS. BALDERA </t>
  </si>
  <si>
    <t>ASESOR LEGAL</t>
  </si>
  <si>
    <t>DOMINICANA MENDEZ MEDINA</t>
  </si>
  <si>
    <t>001-0004625-9</t>
  </si>
  <si>
    <t>ENC. INTERINA DIR. ADMINISTRATIVA</t>
  </si>
  <si>
    <t>530-002453-6</t>
  </si>
  <si>
    <t>PATRICIA ARIAS BATISTA</t>
  </si>
  <si>
    <t>ENC. DOCUMENTACION TI</t>
  </si>
  <si>
    <t>013-167797-9</t>
  </si>
  <si>
    <t>FECHA DE INGRESO</t>
  </si>
  <si>
    <t>PROPORCION SUELDO 5 DIAS</t>
  </si>
  <si>
    <t>PROPORCION 5 DIAS TRABAJADOS DESDE EL 26/06/17 AL 30/06/17</t>
  </si>
  <si>
    <t xml:space="preserve">SUELDO </t>
  </si>
  <si>
    <t xml:space="preserve">           55,000.00</t>
  </si>
  <si>
    <t>NOMINA SEPTIEMBRE 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</si>
</sst>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4" fillId="0" borderId="0" xfId="0" applyFont="1"/>
    <xf numFmtId="0" fontId="0" fillId="0" borderId="1" xfId="0" applyBorder="1"/>
    <xf numFmtId="43" fontId="0" fillId="0" borderId="1" xfId="1" applyFont="1" applyBorder="1"/>
    <xf numFmtId="0" fontId="2" fillId="0" borderId="1" xfId="0" applyFont="1" applyBorder="1"/>
    <xf numFmtId="43" fontId="2" fillId="0" borderId="1" xfId="1" applyFont="1" applyBorder="1"/>
    <xf numFmtId="43" fontId="2" fillId="0" borderId="1" xfId="0" applyNumberFormat="1" applyFont="1" applyBorder="1"/>
    <xf numFmtId="0" fontId="2" fillId="0" borderId="0" xfId="0" applyFont="1" applyBorder="1"/>
    <xf numFmtId="0" fontId="0" fillId="0" borderId="0" xfId="0" applyBorder="1"/>
    <xf numFmtId="0" fontId="3" fillId="0" borderId="1" xfId="0" applyFont="1" applyBorder="1"/>
    <xf numFmtId="43" fontId="2" fillId="0" borderId="0" xfId="0" applyNumberFormat="1" applyFont="1" applyBorder="1"/>
    <xf numFmtId="43" fontId="0" fillId="0" borderId="0" xfId="1" applyFont="1" applyBorder="1"/>
    <xf numFmtId="43" fontId="2" fillId="0" borderId="0" xfId="1" applyFont="1" applyBorder="1"/>
    <xf numFmtId="0" fontId="0" fillId="0" borderId="2" xfId="0" applyBorder="1"/>
    <xf numFmtId="0" fontId="0" fillId="0" borderId="3" xfId="0" applyBorder="1"/>
    <xf numFmtId="43" fontId="1" fillId="0" borderId="1" xfId="1" applyFont="1" applyBorder="1"/>
    <xf numFmtId="0" fontId="5" fillId="0" borderId="0" xfId="0" applyFont="1" applyBorder="1"/>
    <xf numFmtId="0" fontId="6" fillId="0" borderId="0" xfId="0" applyFont="1" applyBorder="1"/>
    <xf numFmtId="17" fontId="4" fillId="0" borderId="0" xfId="0" applyNumberFormat="1" applyFont="1"/>
    <xf numFmtId="0" fontId="2" fillId="0" borderId="0" xfId="0" applyFont="1"/>
    <xf numFmtId="0" fontId="5" fillId="0" borderId="0" xfId="0" applyFont="1" applyFill="1" applyBorder="1" applyAlignment="1"/>
    <xf numFmtId="0" fontId="2" fillId="0" borderId="4" xfId="0" applyFont="1" applyBorder="1"/>
    <xf numFmtId="0" fontId="2" fillId="0" borderId="5" xfId="0" applyFont="1" applyBorder="1"/>
    <xf numFmtId="43" fontId="1" fillId="0" borderId="6" xfId="1" applyFont="1" applyBorder="1"/>
    <xf numFmtId="0" fontId="2" fillId="0" borderId="6" xfId="0" applyFont="1" applyBorder="1"/>
    <xf numFmtId="43" fontId="0" fillId="0" borderId="4" xfId="1" applyFont="1" applyBorder="1"/>
    <xf numFmtId="43" fontId="0" fillId="0" borderId="1" xfId="0" applyNumberFormat="1" applyBorder="1"/>
    <xf numFmtId="43" fontId="5" fillId="2" borderId="0" xfId="1" applyFont="1" applyFill="1" applyBorder="1"/>
    <xf numFmtId="0" fontId="5" fillId="0" borderId="0" xfId="0" applyFont="1" applyAlignment="1">
      <alignment horizontal="center"/>
    </xf>
    <xf numFmtId="0" fontId="3" fillId="0" borderId="0" xfId="0" applyFont="1" applyBorder="1"/>
    <xf numFmtId="43" fontId="1" fillId="0" borderId="0" xfId="1" applyFont="1" applyBorder="1"/>
    <xf numFmtId="43" fontId="0" fillId="0" borderId="0" xfId="0" applyNumberFormat="1" applyBorder="1"/>
    <xf numFmtId="17" fontId="4" fillId="0" borderId="0" xfId="0" applyNumberFormat="1" applyFont="1" applyBorder="1"/>
    <xf numFmtId="0" fontId="4" fillId="0" borderId="0" xfId="0" applyFont="1" applyBorder="1"/>
    <xf numFmtId="43" fontId="5" fillId="0" borderId="0" xfId="1" applyFont="1" applyFill="1" applyBorder="1"/>
    <xf numFmtId="0" fontId="0" fillId="0" borderId="0" xfId="0" applyAlignment="1"/>
    <xf numFmtId="0" fontId="2" fillId="0" borderId="0" xfId="0" applyFont="1" applyAlignment="1"/>
    <xf numFmtId="0" fontId="5" fillId="0" borderId="0" xfId="0" applyFont="1" applyAlignment="1">
      <alignment horizontal="center"/>
    </xf>
    <xf numFmtId="9" fontId="2" fillId="0" borderId="5" xfId="0" applyNumberFormat="1" applyFont="1" applyBorder="1" applyAlignment="1">
      <alignment horizontal="left"/>
    </xf>
    <xf numFmtId="43" fontId="0" fillId="0" borderId="6" xfId="1" applyFont="1" applyBorder="1" applyAlignment="1">
      <alignment horizontal="center"/>
    </xf>
    <xf numFmtId="43" fontId="1" fillId="0" borderId="6" xfId="1" applyFont="1" applyBorder="1" applyAlignment="1">
      <alignment horizontal="center"/>
    </xf>
    <xf numFmtId="43" fontId="2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3" fontId="0" fillId="0" borderId="6" xfId="1" applyFont="1" applyBorder="1"/>
    <xf numFmtId="0" fontId="0" fillId="0" borderId="1" xfId="0" applyFont="1" applyBorder="1"/>
    <xf numFmtId="43" fontId="0" fillId="0" borderId="0" xfId="0" applyNumberFormat="1"/>
    <xf numFmtId="43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0" xfId="0" applyFont="1" applyFill="1" applyBorder="1" applyAlignment="1">
      <alignment vertical="top"/>
    </xf>
    <xf numFmtId="43" fontId="5" fillId="2" borderId="14" xfId="0" applyNumberFormat="1" applyFont="1" applyFill="1" applyBorder="1" applyAlignment="1">
      <alignment horizontal="center"/>
    </xf>
    <xf numFmtId="14" fontId="0" fillId="0" borderId="0" xfId="0" applyNumberFormat="1" applyFont="1"/>
    <xf numFmtId="43" fontId="5" fillId="2" borderId="14" xfId="0" applyNumberFormat="1" applyFont="1" applyFill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49" fontId="10" fillId="0" borderId="1" xfId="1" applyNumberFormat="1" applyFont="1" applyBorder="1" applyAlignment="1">
      <alignment horizontal="left"/>
    </xf>
    <xf numFmtId="49" fontId="10" fillId="0" borderId="12" xfId="0" applyNumberFormat="1" applyFont="1" applyBorder="1" applyAlignment="1">
      <alignment horizontal="center"/>
    </xf>
    <xf numFmtId="43" fontId="10" fillId="0" borderId="9" xfId="0" applyNumberFormat="1" applyFont="1" applyBorder="1" applyAlignment="1">
      <alignment horizontal="center"/>
    </xf>
    <xf numFmtId="43" fontId="2" fillId="2" borderId="14" xfId="0" applyNumberFormat="1" applyFont="1" applyFill="1" applyBorder="1" applyAlignment="1">
      <alignment horizontal="right"/>
    </xf>
    <xf numFmtId="43" fontId="2" fillId="2" borderId="1" xfId="0" applyNumberFormat="1" applyFont="1" applyFill="1" applyBorder="1" applyAlignment="1"/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4" fontId="8" fillId="0" borderId="7" xfId="0" applyNumberFormat="1" applyFont="1" applyBorder="1" applyAlignment="1">
      <alignment horizontal="center"/>
    </xf>
    <xf numFmtId="14" fontId="8" fillId="0" borderId="5" xfId="1" applyNumberFormat="1" applyFont="1" applyBorder="1" applyAlignment="1">
      <alignment horizontal="center"/>
    </xf>
    <xf numFmtId="14" fontId="10" fillId="0" borderId="5" xfId="1" applyNumberFormat="1" applyFont="1" applyBorder="1" applyAlignment="1">
      <alignment horizontal="center"/>
    </xf>
    <xf numFmtId="43" fontId="10" fillId="0" borderId="12" xfId="1" applyNumberFormat="1" applyFont="1" applyBorder="1" applyAlignment="1">
      <alignment horizontal="center"/>
    </xf>
    <xf numFmtId="43" fontId="8" fillId="0" borderId="13" xfId="1" applyFont="1" applyBorder="1" applyAlignment="1">
      <alignment horizontal="center"/>
    </xf>
    <xf numFmtId="43" fontId="8" fillId="0" borderId="6" xfId="1" applyFont="1" applyBorder="1" applyAlignment="1">
      <alignment horizontal="center"/>
    </xf>
    <xf numFmtId="43" fontId="5" fillId="2" borderId="7" xfId="0" applyNumberFormat="1" applyFont="1" applyFill="1" applyBorder="1" applyAlignment="1">
      <alignment horizontal="center"/>
    </xf>
    <xf numFmtId="43" fontId="5" fillId="2" borderId="14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43" fontId="2" fillId="2" borderId="7" xfId="0" applyNumberFormat="1" applyFont="1" applyFill="1" applyBorder="1" applyAlignment="1">
      <alignment horizontal="center"/>
    </xf>
    <xf numFmtId="43" fontId="2" fillId="2" borderId="8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43" fontId="8" fillId="0" borderId="11" xfId="1" applyFont="1" applyBorder="1" applyAlignment="1">
      <alignment horizontal="center"/>
    </xf>
    <xf numFmtId="43" fontId="8" fillId="0" borderId="8" xfId="1" applyFont="1" applyBorder="1" applyAlignment="1">
      <alignment horizontal="center"/>
    </xf>
    <xf numFmtId="43" fontId="9" fillId="0" borderId="7" xfId="1" applyFont="1" applyBorder="1" applyAlignment="1">
      <alignment horizontal="center"/>
    </xf>
    <xf numFmtId="43" fontId="9" fillId="0" borderId="8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43" fontId="10" fillId="0" borderId="11" xfId="1" applyFont="1" applyBorder="1" applyAlignment="1">
      <alignment horizontal="left"/>
    </xf>
    <xf numFmtId="43" fontId="10" fillId="0" borderId="8" xfId="1" applyFont="1" applyBorder="1" applyAlignment="1">
      <alignment horizontal="left"/>
    </xf>
    <xf numFmtId="43" fontId="10" fillId="0" borderId="13" xfId="1" applyFont="1" applyBorder="1" applyAlignment="1">
      <alignment horizontal="center"/>
    </xf>
    <xf numFmtId="43" fontId="10" fillId="0" borderId="6" xfId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2</xdr:row>
      <xdr:rowOff>9525</xdr:rowOff>
    </xdr:to>
    <xdr:pic>
      <xdr:nvPicPr>
        <xdr:cNvPr id="3" name="2 Imagen" descr="LOGO SEMM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66875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6"/>
  <sheetViews>
    <sheetView tabSelected="1" view="pageLayout" zoomScaleNormal="100" workbookViewId="0">
      <selection activeCell="H3" sqref="H3"/>
    </sheetView>
  </sheetViews>
  <sheetFormatPr defaultColWidth="11.42578125" defaultRowHeight="15"/>
  <cols>
    <col min="1" max="1" width="24.140625" customWidth="1"/>
    <col min="2" max="2" width="33.42578125" customWidth="1"/>
    <col min="3" max="3" width="13.28515625" customWidth="1"/>
    <col min="4" max="4" width="3" customWidth="1"/>
    <col min="5" max="5" width="8.140625" customWidth="1"/>
  </cols>
  <sheetData>
    <row r="2" spans="1:5" ht="59.25" customHeight="1"/>
    <row r="3" spans="1:5" ht="23.25" customHeight="1">
      <c r="A3" s="72" t="s">
        <v>64</v>
      </c>
      <c r="B3" s="72"/>
      <c r="C3" s="72"/>
      <c r="D3" s="72"/>
      <c r="E3" s="72"/>
    </row>
    <row r="4" spans="1:5" ht="15.75" customHeight="1">
      <c r="A4" s="72"/>
      <c r="B4" s="72"/>
      <c r="C4" s="72"/>
      <c r="D4" s="72"/>
      <c r="E4" s="72"/>
    </row>
    <row r="5" spans="1:5" ht="18.75" customHeight="1">
      <c r="A5" s="72"/>
      <c r="B5" s="72"/>
      <c r="C5" s="72"/>
      <c r="D5" s="72"/>
      <c r="E5" s="72"/>
    </row>
    <row r="6" spans="1:5">
      <c r="A6" s="7"/>
      <c r="B6" s="7"/>
      <c r="C6" s="7"/>
      <c r="D6" s="8"/>
      <c r="E6" s="8"/>
    </row>
    <row r="7" spans="1:5">
      <c r="A7" s="8"/>
      <c r="B7" s="8"/>
      <c r="C7" s="8"/>
      <c r="D7" s="8"/>
      <c r="E7" s="8"/>
    </row>
    <row r="8" spans="1:5" ht="15.75">
      <c r="A8" s="75" t="s">
        <v>86</v>
      </c>
      <c r="B8" s="75"/>
      <c r="C8" s="75"/>
      <c r="D8" s="75"/>
      <c r="E8" s="75"/>
    </row>
    <row r="9" spans="1:5" ht="36" customHeight="1">
      <c r="A9" s="62" t="s">
        <v>58</v>
      </c>
      <c r="B9" s="62" t="s">
        <v>60</v>
      </c>
      <c r="C9" s="63" t="s">
        <v>81</v>
      </c>
      <c r="D9" s="76" t="s">
        <v>66</v>
      </c>
      <c r="E9" s="77"/>
    </row>
    <row r="10" spans="1:5">
      <c r="A10" s="54" t="s">
        <v>61</v>
      </c>
      <c r="B10" s="47" t="s">
        <v>69</v>
      </c>
      <c r="C10" s="64">
        <v>42709</v>
      </c>
      <c r="D10" s="78">
        <v>85000</v>
      </c>
      <c r="E10" s="79"/>
    </row>
    <row r="11" spans="1:5">
      <c r="A11" s="55" t="s">
        <v>62</v>
      </c>
      <c r="B11" s="48" t="s">
        <v>63</v>
      </c>
      <c r="C11" s="64">
        <v>42709</v>
      </c>
      <c r="D11" s="80">
        <v>60000</v>
      </c>
      <c r="E11" s="81"/>
    </row>
    <row r="12" spans="1:5">
      <c r="A12" s="54" t="s">
        <v>67</v>
      </c>
      <c r="B12" s="46" t="s">
        <v>68</v>
      </c>
      <c r="C12" s="64">
        <v>42709</v>
      </c>
      <c r="D12" s="78">
        <v>41580</v>
      </c>
      <c r="E12" s="79"/>
    </row>
    <row r="13" spans="1:5">
      <c r="A13" s="54" t="s">
        <v>70</v>
      </c>
      <c r="B13" s="46" t="s">
        <v>71</v>
      </c>
      <c r="C13" s="64">
        <v>42709</v>
      </c>
      <c r="D13" s="78">
        <v>20000</v>
      </c>
      <c r="E13" s="79"/>
    </row>
    <row r="14" spans="1:5">
      <c r="A14" s="54" t="s">
        <v>72</v>
      </c>
      <c r="B14" s="46" t="s">
        <v>73</v>
      </c>
      <c r="C14" s="65">
        <v>42878</v>
      </c>
      <c r="D14" s="68">
        <v>25000</v>
      </c>
      <c r="E14" s="69"/>
    </row>
    <row r="15" spans="1:5">
      <c r="A15" s="54" t="s">
        <v>74</v>
      </c>
      <c r="B15" s="46" t="s">
        <v>76</v>
      </c>
      <c r="C15" s="65">
        <v>42912</v>
      </c>
      <c r="D15" s="68">
        <v>85000</v>
      </c>
      <c r="E15" s="69"/>
    </row>
    <row r="16" spans="1:5" ht="15.75" customHeight="1">
      <c r="A16" s="54" t="s">
        <v>78</v>
      </c>
      <c r="B16" s="46" t="s">
        <v>79</v>
      </c>
      <c r="C16" s="65">
        <v>42912</v>
      </c>
      <c r="D16" s="68">
        <v>55000</v>
      </c>
      <c r="E16" s="69"/>
    </row>
    <row r="17" spans="1:5" ht="26.25" customHeight="1">
      <c r="A17" s="70"/>
      <c r="B17" s="71"/>
      <c r="C17" s="51"/>
      <c r="D17" s="73">
        <f>SUM(D10:D16)</f>
        <v>371580</v>
      </c>
      <c r="E17" s="74"/>
    </row>
    <row r="18" spans="1:5" ht="64.5" customHeight="1">
      <c r="A18" s="50"/>
    </row>
    <row r="19" spans="1:5">
      <c r="A19" s="8" t="s">
        <v>8</v>
      </c>
      <c r="B19" s="8" t="s">
        <v>52</v>
      </c>
      <c r="C19" s="8"/>
    </row>
    <row r="22" spans="1:5">
      <c r="A22" t="s">
        <v>54</v>
      </c>
      <c r="B22" s="19" t="s">
        <v>55</v>
      </c>
    </row>
    <row r="23" spans="1:5">
      <c r="A23" s="19" t="s">
        <v>9</v>
      </c>
    </row>
    <row r="24" spans="1:5">
      <c r="A24" s="19" t="s">
        <v>10</v>
      </c>
    </row>
    <row r="29" spans="1:5" ht="6" customHeight="1"/>
    <row r="30" spans="1:5" ht="28.5" customHeight="1"/>
    <row r="31" spans="1:5" ht="15" customHeight="1"/>
    <row r="32" spans="1:5" ht="15" customHeight="1"/>
    <row r="33" ht="12.75" customHeight="1"/>
    <row r="35" ht="14.25" customHeight="1"/>
    <row r="36" ht="41.25" customHeight="1"/>
  </sheetData>
  <sortState ref="A10:H16">
    <sortCondition descending="1" ref="D15"/>
  </sortState>
  <mergeCells count="12">
    <mergeCell ref="D14:E14"/>
    <mergeCell ref="A17:B17"/>
    <mergeCell ref="D15:E15"/>
    <mergeCell ref="A3:E5"/>
    <mergeCell ref="D17:E17"/>
    <mergeCell ref="D16:E16"/>
    <mergeCell ref="A8:E8"/>
    <mergeCell ref="D9:E9"/>
    <mergeCell ref="D10:E10"/>
    <mergeCell ref="D11:E11"/>
    <mergeCell ref="D12:E12"/>
    <mergeCell ref="D13:E13"/>
  </mergeCells>
  <pageMargins left="0.33333333333333331" right="0.22916666666666666" top="0.74803149606299213" bottom="0.74803149606299213" header="0.31496062992125984" footer="0.31496062992125984"/>
  <pageSetup orientation="landscape" r:id="rId1"/>
  <headerFooter>
    <oddFooter>&amp;CPage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J56"/>
  <sheetViews>
    <sheetView workbookViewId="0">
      <selection activeCell="A3" sqref="A3:G3"/>
    </sheetView>
  </sheetViews>
  <sheetFormatPr defaultColWidth="11.42578125" defaultRowHeight="15"/>
  <cols>
    <col min="1" max="1" width="24.85546875" customWidth="1"/>
    <col min="2" max="2" width="16.7109375" customWidth="1"/>
    <col min="3" max="3" width="32.5703125" customWidth="1"/>
    <col min="4" max="5" width="15" customWidth="1"/>
    <col min="6" max="6" width="14" customWidth="1"/>
    <col min="8" max="8" width="0.42578125" customWidth="1"/>
  </cols>
  <sheetData>
    <row r="3" spans="1:10" ht="18.75">
      <c r="A3" s="82"/>
      <c r="B3" s="82"/>
      <c r="C3" s="82"/>
      <c r="D3" s="82"/>
      <c r="E3" s="82"/>
      <c r="F3" s="82"/>
      <c r="G3" s="82"/>
    </row>
    <row r="4" spans="1:10" ht="15.75">
      <c r="A4" s="83"/>
      <c r="B4" s="83"/>
      <c r="C4" s="83"/>
      <c r="D4" s="83"/>
      <c r="E4" s="83"/>
      <c r="F4" s="83"/>
      <c r="G4" s="20"/>
      <c r="H4" s="20"/>
      <c r="I4" s="20"/>
    </row>
    <row r="5" spans="1:10">
      <c r="A5" s="72"/>
      <c r="B5" s="72"/>
      <c r="C5" s="72"/>
      <c r="D5" s="72"/>
      <c r="E5" s="72"/>
      <c r="F5" s="72"/>
      <c r="G5" s="72"/>
      <c r="H5" s="72"/>
      <c r="I5" s="72"/>
      <c r="J5" s="72"/>
    </row>
    <row r="6" spans="1:10">
      <c r="A6" s="72"/>
      <c r="B6" s="72"/>
      <c r="C6" s="72"/>
      <c r="D6" s="72"/>
      <c r="E6" s="72"/>
      <c r="F6" s="72"/>
      <c r="G6" s="72"/>
      <c r="H6" s="72"/>
      <c r="I6" s="72"/>
      <c r="J6" s="72"/>
    </row>
    <row r="7" spans="1:10">
      <c r="A7" s="72"/>
      <c r="B7" s="72"/>
      <c r="C7" s="72"/>
      <c r="D7" s="72"/>
      <c r="E7" s="72"/>
      <c r="F7" s="72"/>
      <c r="G7" s="72"/>
      <c r="H7" s="72"/>
      <c r="I7" s="72"/>
      <c r="J7" s="72"/>
    </row>
    <row r="8" spans="1:10">
      <c r="A8" s="7"/>
      <c r="B8" s="7"/>
      <c r="C8" s="7"/>
      <c r="D8" s="7"/>
      <c r="E8" s="7"/>
      <c r="F8" s="7"/>
      <c r="G8" s="8"/>
      <c r="H8" s="8"/>
      <c r="I8" s="8"/>
      <c r="J8" s="52">
        <v>42930</v>
      </c>
    </row>
    <row r="9" spans="1:10">
      <c r="A9" s="8"/>
      <c r="B9" s="8"/>
      <c r="C9" s="8"/>
      <c r="D9" s="8"/>
      <c r="E9" s="8"/>
      <c r="F9" s="8"/>
      <c r="G9" s="8"/>
      <c r="H9" s="8"/>
      <c r="I9" s="8"/>
    </row>
    <row r="10" spans="1:10" ht="15.75">
      <c r="A10" s="75" t="s">
        <v>83</v>
      </c>
      <c r="B10" s="75"/>
      <c r="C10" s="75"/>
      <c r="D10" s="75"/>
      <c r="E10" s="75"/>
      <c r="F10" s="75"/>
      <c r="G10" s="75"/>
      <c r="H10" s="75"/>
      <c r="I10" s="75"/>
      <c r="J10" s="75"/>
    </row>
    <row r="11" spans="1:10" ht="25.5">
      <c r="A11" s="62" t="s">
        <v>58</v>
      </c>
      <c r="B11" s="62" t="s">
        <v>59</v>
      </c>
      <c r="C11" s="62" t="s">
        <v>60</v>
      </c>
      <c r="D11" s="63" t="s">
        <v>81</v>
      </c>
      <c r="E11" s="62" t="s">
        <v>65</v>
      </c>
      <c r="F11" s="62" t="s">
        <v>84</v>
      </c>
      <c r="G11" s="76" t="s">
        <v>82</v>
      </c>
      <c r="H11" s="77"/>
      <c r="I11" s="63" t="s">
        <v>57</v>
      </c>
      <c r="J11" s="62" t="s">
        <v>3</v>
      </c>
    </row>
    <row r="12" spans="1:10">
      <c r="A12" s="56" t="s">
        <v>74</v>
      </c>
      <c r="B12" s="57" t="s">
        <v>75</v>
      </c>
      <c r="C12" s="49" t="s">
        <v>76</v>
      </c>
      <c r="D12" s="66">
        <v>42912</v>
      </c>
      <c r="E12" s="58" t="s">
        <v>77</v>
      </c>
      <c r="F12" s="67">
        <v>85000</v>
      </c>
      <c r="G12" s="84">
        <v>19612.349999999999</v>
      </c>
      <c r="H12" s="85"/>
      <c r="I12" s="49">
        <f>+G12*0.1</f>
        <v>1961.2349999999999</v>
      </c>
      <c r="J12" s="59">
        <f t="shared" ref="J12:J13" si="0">+G12-I12</f>
        <v>17651.114999999998</v>
      </c>
    </row>
    <row r="13" spans="1:10">
      <c r="A13" s="56" t="s">
        <v>78</v>
      </c>
      <c r="B13" s="57" t="s">
        <v>75</v>
      </c>
      <c r="C13" s="49" t="s">
        <v>79</v>
      </c>
      <c r="D13" s="66">
        <v>42912</v>
      </c>
      <c r="E13" s="58" t="s">
        <v>80</v>
      </c>
      <c r="F13" s="58" t="s">
        <v>85</v>
      </c>
      <c r="G13" s="86">
        <v>12690.35</v>
      </c>
      <c r="H13" s="87"/>
      <c r="I13" s="49">
        <f>+G13*0.1</f>
        <v>1269.0350000000001</v>
      </c>
      <c r="J13" s="59">
        <f t="shared" si="0"/>
        <v>11421.315000000001</v>
      </c>
    </row>
    <row r="14" spans="1:10" ht="15.75">
      <c r="A14" s="70"/>
      <c r="B14" s="71"/>
      <c r="C14" s="71"/>
      <c r="D14" s="53"/>
      <c r="E14" s="53"/>
      <c r="F14" s="60" t="s">
        <v>51</v>
      </c>
      <c r="G14" s="73">
        <f>SUM(G12:G13)</f>
        <v>32302.699999999997</v>
      </c>
      <c r="H14" s="74"/>
      <c r="I14" s="61">
        <f>SUM(I12:I13)</f>
        <v>3230.27</v>
      </c>
      <c r="J14" s="61">
        <f>SUM(J12:J13)</f>
        <v>29072.43</v>
      </c>
    </row>
    <row r="15" spans="1:10">
      <c r="A15" s="50"/>
      <c r="I15" s="45"/>
    </row>
    <row r="16" spans="1:10">
      <c r="A16" s="8" t="s">
        <v>8</v>
      </c>
      <c r="C16" s="8" t="s">
        <v>52</v>
      </c>
      <c r="D16" s="8"/>
      <c r="E16" s="8"/>
      <c r="F16" s="8" t="s">
        <v>53</v>
      </c>
    </row>
    <row r="19" spans="1:6">
      <c r="A19" t="s">
        <v>54</v>
      </c>
      <c r="C19" s="19" t="s">
        <v>55</v>
      </c>
      <c r="F19" t="s">
        <v>56</v>
      </c>
    </row>
    <row r="20" spans="1:6">
      <c r="A20" s="19" t="s">
        <v>9</v>
      </c>
      <c r="B20" s="19"/>
    </row>
    <row r="21" spans="1:6">
      <c r="A21" s="19" t="s">
        <v>10</v>
      </c>
      <c r="B21" s="19"/>
    </row>
    <row r="23" spans="1:6">
      <c r="A23" s="19"/>
      <c r="B23" s="19"/>
    </row>
    <row r="24" spans="1:6">
      <c r="A24" s="19"/>
      <c r="B24" s="19"/>
    </row>
    <row r="25" spans="1:6">
      <c r="A25" s="19"/>
      <c r="B25" s="19"/>
    </row>
    <row r="26" spans="1:6">
      <c r="A26" s="19"/>
      <c r="B26" s="19"/>
    </row>
    <row r="27" spans="1:6">
      <c r="A27" s="19"/>
      <c r="B27" s="19"/>
    </row>
    <row r="28" spans="1:6">
      <c r="A28" s="19"/>
      <c r="B28" s="19"/>
    </row>
    <row r="29" spans="1:6">
      <c r="A29" s="19"/>
      <c r="B29" s="19"/>
    </row>
    <row r="36" spans="1:7" ht="18.75">
      <c r="A36" s="82" t="s">
        <v>11</v>
      </c>
      <c r="B36" s="82"/>
      <c r="C36" s="82"/>
      <c r="D36" s="82"/>
      <c r="E36" s="82"/>
      <c r="F36" s="82"/>
      <c r="G36" s="82"/>
    </row>
    <row r="37" spans="1:7" ht="15.75">
      <c r="A37" s="83" t="s">
        <v>17</v>
      </c>
      <c r="B37" s="83"/>
      <c r="C37" s="83"/>
      <c r="D37" s="83"/>
      <c r="E37" s="83"/>
      <c r="F37" s="83"/>
      <c r="G37" s="20"/>
    </row>
    <row r="38" spans="1:7" ht="18.75">
      <c r="A38" s="18">
        <v>40779</v>
      </c>
      <c r="B38" s="1"/>
      <c r="C38" s="1"/>
      <c r="D38" s="1"/>
      <c r="E38" s="1"/>
      <c r="F38" s="1"/>
      <c r="G38" s="8"/>
    </row>
    <row r="39" spans="1:7">
      <c r="A39" s="7"/>
      <c r="B39" s="7" t="s">
        <v>16</v>
      </c>
      <c r="C39" s="7"/>
      <c r="D39" s="7"/>
      <c r="E39" s="7"/>
      <c r="F39" s="7"/>
      <c r="G39" s="8"/>
    </row>
    <row r="40" spans="1:7">
      <c r="A40" s="13"/>
      <c r="B40" s="14" t="s">
        <v>28</v>
      </c>
      <c r="C40" s="8"/>
      <c r="D40" s="8"/>
      <c r="E40" s="8"/>
      <c r="F40" s="8"/>
      <c r="G40" s="8"/>
    </row>
    <row r="41" spans="1:7">
      <c r="A41" s="7"/>
      <c r="B41" s="21" t="s">
        <v>0</v>
      </c>
      <c r="C41" s="21" t="s">
        <v>1</v>
      </c>
      <c r="D41" s="24" t="s">
        <v>4</v>
      </c>
      <c r="E41" s="7"/>
      <c r="F41" s="7"/>
      <c r="G41" s="10"/>
    </row>
    <row r="42" spans="1:7">
      <c r="A42" s="7"/>
      <c r="B42" s="22" t="s">
        <v>20</v>
      </c>
      <c r="C42" s="25">
        <v>23000</v>
      </c>
      <c r="D42" s="23">
        <v>18754.52</v>
      </c>
      <c r="E42" s="30"/>
      <c r="F42" s="8"/>
    </row>
    <row r="43" spans="1:7">
      <c r="A43" s="7"/>
      <c r="B43" s="2" t="s">
        <v>18</v>
      </c>
      <c r="C43" s="15"/>
      <c r="D43" s="15">
        <v>1875.45</v>
      </c>
      <c r="E43" s="30"/>
      <c r="F43" s="7"/>
    </row>
    <row r="44" spans="1:7" ht="15.75">
      <c r="A44" s="16"/>
      <c r="B44" s="4" t="s">
        <v>7</v>
      </c>
      <c r="C44" s="5"/>
      <c r="D44" s="6">
        <f>D42-D43</f>
        <v>16879.07</v>
      </c>
      <c r="E44" s="10"/>
      <c r="F44" s="8"/>
    </row>
    <row r="47" spans="1:7">
      <c r="B47" t="s">
        <v>19</v>
      </c>
    </row>
    <row r="52" spans="1:2">
      <c r="A52" t="s">
        <v>8</v>
      </c>
    </row>
    <row r="55" spans="1:2">
      <c r="A55" s="19" t="s">
        <v>9</v>
      </c>
      <c r="B55" s="19"/>
    </row>
    <row r="56" spans="1:2">
      <c r="A56" s="19" t="s">
        <v>10</v>
      </c>
      <c r="B56" s="19"/>
    </row>
  </sheetData>
  <mergeCells count="11">
    <mergeCell ref="A3:G3"/>
    <mergeCell ref="A4:F4"/>
    <mergeCell ref="A36:G36"/>
    <mergeCell ref="A37:F37"/>
    <mergeCell ref="A5:J7"/>
    <mergeCell ref="A10:J10"/>
    <mergeCell ref="G11:H11"/>
    <mergeCell ref="G12:H12"/>
    <mergeCell ref="G13:H13"/>
    <mergeCell ref="A14:C14"/>
    <mergeCell ref="G14:H1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56"/>
  <sheetViews>
    <sheetView workbookViewId="0">
      <selection activeCell="D16" sqref="D16"/>
    </sheetView>
  </sheetViews>
  <sheetFormatPr defaultColWidth="11.42578125" defaultRowHeight="15"/>
  <cols>
    <col min="2" max="2" width="24.85546875" customWidth="1"/>
    <col min="3" max="4" width="18.5703125" customWidth="1"/>
    <col min="5" max="5" width="13.5703125" customWidth="1"/>
    <col min="6" max="6" width="14" customWidth="1"/>
  </cols>
  <sheetData>
    <row r="3" spans="1:8" ht="15.75">
      <c r="A3" s="88" t="s">
        <v>48</v>
      </c>
      <c r="B3" s="88"/>
      <c r="C3" s="88"/>
      <c r="D3" s="88"/>
      <c r="E3" s="88"/>
      <c r="F3" s="88"/>
      <c r="G3" s="88"/>
      <c r="H3" s="88"/>
    </row>
    <row r="4" spans="1:8" ht="18.75" customHeight="1">
      <c r="A4" s="89" t="s">
        <v>50</v>
      </c>
      <c r="B4" s="89"/>
      <c r="C4" s="89"/>
      <c r="D4" s="89"/>
      <c r="E4" s="89"/>
      <c r="F4" s="89"/>
      <c r="G4" s="89"/>
    </row>
    <row r="5" spans="1:8" ht="18.75">
      <c r="A5" s="18"/>
      <c r="B5" s="1"/>
      <c r="C5" s="1"/>
      <c r="D5" s="1"/>
      <c r="E5" s="1"/>
      <c r="F5" s="1"/>
      <c r="G5" s="8"/>
    </row>
    <row r="6" spans="1:8">
      <c r="A6" s="7" t="s">
        <v>49</v>
      </c>
      <c r="B6" s="7"/>
      <c r="C6" s="7"/>
      <c r="D6" s="7"/>
      <c r="E6" s="7"/>
      <c r="F6" s="7"/>
      <c r="G6" s="8"/>
    </row>
    <row r="7" spans="1:8">
      <c r="A7" s="13"/>
      <c r="B7" s="14" t="s">
        <v>27</v>
      </c>
      <c r="C7" s="8" t="s">
        <v>42</v>
      </c>
      <c r="D7" s="8"/>
      <c r="E7" s="8"/>
      <c r="F7" s="8"/>
      <c r="G7" s="10"/>
    </row>
    <row r="8" spans="1:8">
      <c r="A8" s="7"/>
      <c r="B8" s="4" t="s">
        <v>0</v>
      </c>
      <c r="C8" s="4" t="s">
        <v>1</v>
      </c>
      <c r="D8" s="4" t="s">
        <v>44</v>
      </c>
      <c r="E8" s="4" t="s">
        <v>2</v>
      </c>
      <c r="F8" s="4" t="s">
        <v>3</v>
      </c>
      <c r="G8" s="8"/>
    </row>
    <row r="9" spans="1:8">
      <c r="A9" s="7"/>
      <c r="B9" s="4" t="s">
        <v>43</v>
      </c>
      <c r="C9" s="3">
        <v>55000</v>
      </c>
      <c r="D9" s="3">
        <v>23000</v>
      </c>
      <c r="E9" s="9"/>
      <c r="F9" s="2"/>
      <c r="G9" s="8"/>
    </row>
    <row r="10" spans="1:8">
      <c r="A10" s="7"/>
      <c r="B10" s="4"/>
      <c r="C10" s="3"/>
      <c r="D10" s="3"/>
      <c r="E10" s="9"/>
      <c r="F10" s="2"/>
      <c r="G10" s="8"/>
    </row>
    <row r="11" spans="1:8">
      <c r="A11" s="7"/>
      <c r="B11" s="4"/>
      <c r="C11" s="3"/>
      <c r="D11" s="3"/>
      <c r="E11" s="9"/>
      <c r="F11" s="2"/>
      <c r="G11" s="8"/>
    </row>
    <row r="12" spans="1:8">
      <c r="A12" s="8"/>
      <c r="B12" s="44" t="s">
        <v>46</v>
      </c>
      <c r="C12" s="4"/>
      <c r="D12" s="4" t="s">
        <v>45</v>
      </c>
      <c r="E12" s="15"/>
      <c r="F12" s="5"/>
      <c r="G12" s="8"/>
    </row>
    <row r="13" spans="1:8">
      <c r="A13" s="8"/>
      <c r="B13" s="2" t="s">
        <v>47</v>
      </c>
      <c r="C13" s="3"/>
      <c r="D13" s="3"/>
      <c r="E13" s="3"/>
      <c r="F13" s="26"/>
      <c r="G13" s="8"/>
    </row>
    <row r="14" spans="1:8">
      <c r="A14" s="8"/>
      <c r="B14" s="7" t="s">
        <v>7</v>
      </c>
      <c r="C14" s="12">
        <f>SUM(C9:C13)</f>
        <v>55000</v>
      </c>
      <c r="D14" s="12"/>
      <c r="E14" s="12">
        <f>SUM(E12:E13)</f>
        <v>0</v>
      </c>
      <c r="F14" s="10">
        <f>C14-E14</f>
        <v>55000</v>
      </c>
      <c r="G14" s="8"/>
    </row>
    <row r="15" spans="1:8">
      <c r="A15" s="7"/>
      <c r="B15" s="7"/>
      <c r="C15" s="7"/>
      <c r="D15" s="7"/>
      <c r="E15" s="7"/>
      <c r="F15" s="7"/>
      <c r="G15" s="8"/>
    </row>
    <row r="16" spans="1:8" ht="15.75">
      <c r="A16" s="16"/>
      <c r="B16" s="27" t="s">
        <v>15</v>
      </c>
      <c r="C16" s="17"/>
      <c r="D16" s="17"/>
      <c r="E16" s="17"/>
      <c r="F16" s="8"/>
    </row>
    <row r="19" spans="1:7">
      <c r="B19" t="s">
        <v>19</v>
      </c>
    </row>
    <row r="21" spans="1:7" ht="18.75">
      <c r="A21" s="32"/>
      <c r="C21" s="33"/>
      <c r="D21" s="33"/>
      <c r="E21" s="33"/>
      <c r="F21" s="33"/>
      <c r="G21" s="8"/>
    </row>
    <row r="22" spans="1:7">
      <c r="A22" s="7"/>
      <c r="C22" s="7"/>
      <c r="D22" s="7"/>
      <c r="E22" s="7"/>
      <c r="F22" s="7"/>
      <c r="G22" s="8"/>
    </row>
    <row r="23" spans="1:7">
      <c r="A23" s="8"/>
      <c r="C23" s="8"/>
      <c r="D23" s="8"/>
      <c r="E23" s="8"/>
      <c r="F23" s="8"/>
      <c r="G23" s="8"/>
    </row>
    <row r="24" spans="1:7">
      <c r="A24" s="7"/>
      <c r="B24" t="s">
        <v>8</v>
      </c>
      <c r="C24" s="7"/>
      <c r="D24" s="7"/>
      <c r="E24" s="7"/>
      <c r="F24" s="7"/>
      <c r="G24" s="8"/>
    </row>
    <row r="25" spans="1:7">
      <c r="A25" s="7"/>
      <c r="C25" s="11"/>
      <c r="D25" s="11"/>
      <c r="E25" s="29"/>
      <c r="F25" s="8"/>
      <c r="G25" s="8"/>
    </row>
    <row r="26" spans="1:7">
      <c r="A26" s="8"/>
      <c r="C26" s="7"/>
      <c r="D26" s="7"/>
      <c r="E26" s="30"/>
      <c r="F26" s="12"/>
      <c r="G26" s="8"/>
    </row>
    <row r="27" spans="1:7">
      <c r="A27" s="8"/>
      <c r="B27" s="19" t="s">
        <v>9</v>
      </c>
      <c r="C27" s="11"/>
      <c r="D27" s="11"/>
      <c r="E27" s="11"/>
      <c r="F27" s="31"/>
      <c r="G27" s="8"/>
    </row>
    <row r="28" spans="1:7">
      <c r="A28" s="8"/>
      <c r="B28" s="19" t="s">
        <v>10</v>
      </c>
      <c r="C28" s="12"/>
      <c r="D28" s="12"/>
      <c r="E28" s="12"/>
      <c r="F28" s="10"/>
      <c r="G28" s="8"/>
    </row>
    <row r="29" spans="1:7">
      <c r="A29" s="7"/>
      <c r="B29" s="7"/>
      <c r="C29" s="7"/>
      <c r="D29" s="7"/>
      <c r="E29" s="7"/>
      <c r="F29" s="7"/>
      <c r="G29" s="8"/>
    </row>
    <row r="30" spans="1:7" ht="15.75">
      <c r="A30" s="16"/>
      <c r="B30" s="34"/>
      <c r="C30" s="17"/>
      <c r="D30" s="17"/>
      <c r="E30" s="17"/>
      <c r="F30" s="8"/>
    </row>
    <row r="37" spans="1:8" ht="15.75">
      <c r="A37" s="88" t="s">
        <v>12</v>
      </c>
      <c r="B37" s="88"/>
      <c r="C37" s="88"/>
      <c r="D37" s="88"/>
      <c r="E37" s="88"/>
      <c r="F37" s="88"/>
      <c r="G37" s="88"/>
      <c r="H37" s="88"/>
    </row>
    <row r="38" spans="1:8" ht="15.75">
      <c r="A38" s="90" t="s">
        <v>32</v>
      </c>
      <c r="B38" s="90"/>
      <c r="C38" s="90"/>
      <c r="D38" s="90"/>
      <c r="E38" s="90"/>
      <c r="F38" s="90"/>
      <c r="G38" s="90"/>
    </row>
    <row r="39" spans="1:8" ht="18.75">
      <c r="A39" s="18"/>
      <c r="B39" s="1"/>
      <c r="C39" s="1"/>
      <c r="D39" s="1"/>
      <c r="E39" s="1"/>
      <c r="F39" s="1"/>
    </row>
    <row r="40" spans="1:8">
      <c r="A40" s="7" t="s">
        <v>22</v>
      </c>
      <c r="B40" s="7"/>
      <c r="C40" s="7"/>
      <c r="D40" s="7"/>
      <c r="E40" s="7"/>
      <c r="F40" s="7"/>
    </row>
    <row r="41" spans="1:8">
      <c r="A41" s="13"/>
      <c r="B41" s="14" t="s">
        <v>23</v>
      </c>
      <c r="C41" s="8" t="s">
        <v>24</v>
      </c>
      <c r="D41" s="8"/>
      <c r="E41" s="8"/>
      <c r="F41" s="8"/>
    </row>
    <row r="42" spans="1:8">
      <c r="A42" s="7"/>
      <c r="B42" s="4" t="s">
        <v>0</v>
      </c>
      <c r="C42" s="4" t="s">
        <v>1</v>
      </c>
      <c r="D42" s="4"/>
      <c r="E42" s="4" t="s">
        <v>2</v>
      </c>
      <c r="F42" s="4" t="s">
        <v>3</v>
      </c>
    </row>
    <row r="43" spans="1:8">
      <c r="A43" s="7"/>
      <c r="B43" s="4" t="s">
        <v>21</v>
      </c>
      <c r="C43" s="3">
        <v>18000</v>
      </c>
      <c r="D43" s="3"/>
      <c r="E43" s="9"/>
      <c r="F43" s="3"/>
    </row>
    <row r="44" spans="1:8">
      <c r="A44" s="8"/>
      <c r="B44" s="4" t="s">
        <v>5</v>
      </c>
      <c r="C44" s="4"/>
      <c r="D44" s="4"/>
      <c r="E44" s="15">
        <v>1800</v>
      </c>
      <c r="F44" s="5"/>
    </row>
    <row r="45" spans="1:8">
      <c r="A45" s="8"/>
      <c r="B45" s="2"/>
      <c r="C45" s="3"/>
      <c r="D45" s="3"/>
      <c r="E45" s="3"/>
      <c r="F45" s="26"/>
    </row>
    <row r="46" spans="1:8">
      <c r="A46" s="8"/>
      <c r="B46" s="7" t="s">
        <v>7</v>
      </c>
      <c r="C46" s="12">
        <f>SUM(C43:C45)</f>
        <v>18000</v>
      </c>
      <c r="D46" s="12"/>
      <c r="E46" s="12">
        <f>SUM(E44:E45)</f>
        <v>1800</v>
      </c>
      <c r="F46" s="10">
        <f>C46-E46</f>
        <v>16200</v>
      </c>
    </row>
    <row r="47" spans="1:8">
      <c r="A47" s="7"/>
      <c r="B47" s="7"/>
      <c r="C47" s="7"/>
      <c r="D47" s="7"/>
      <c r="E47" s="7"/>
      <c r="F47" s="7"/>
    </row>
    <row r="48" spans="1:8" ht="15.75">
      <c r="A48" s="16"/>
      <c r="B48" s="27" t="s">
        <v>31</v>
      </c>
      <c r="C48" s="17"/>
      <c r="D48" s="17"/>
      <c r="E48" s="17"/>
      <c r="F48" s="8"/>
    </row>
    <row r="53" spans="2:4">
      <c r="B53" t="s">
        <v>19</v>
      </c>
    </row>
    <row r="58" spans="2:4">
      <c r="B58" t="s">
        <v>8</v>
      </c>
    </row>
    <row r="61" spans="2:4">
      <c r="B61" s="19" t="s">
        <v>9</v>
      </c>
      <c r="C61" s="19"/>
      <c r="D61" s="19"/>
    </row>
    <row r="62" spans="2:4">
      <c r="B62" s="19" t="s">
        <v>10</v>
      </c>
      <c r="C62" s="19"/>
      <c r="D62" s="19"/>
    </row>
    <row r="72" spans="1:8" ht="15.75">
      <c r="A72" s="88" t="s">
        <v>12</v>
      </c>
      <c r="B72" s="88"/>
      <c r="C72" s="88"/>
      <c r="D72" s="88"/>
      <c r="E72" s="88"/>
      <c r="F72" s="88"/>
      <c r="G72" s="88"/>
      <c r="H72" s="88"/>
    </row>
    <row r="73" spans="1:8" ht="15.75">
      <c r="A73" s="90" t="s">
        <v>30</v>
      </c>
      <c r="B73" s="90"/>
      <c r="C73" s="90"/>
      <c r="D73" s="90"/>
      <c r="E73" s="90"/>
      <c r="F73" s="90"/>
      <c r="G73" s="90"/>
    </row>
    <row r="74" spans="1:8">
      <c r="A74" s="7" t="s">
        <v>14</v>
      </c>
      <c r="B74" s="7"/>
      <c r="C74" s="7"/>
      <c r="D74" s="7"/>
      <c r="E74" s="7"/>
      <c r="F74" s="7"/>
      <c r="G74" s="8"/>
    </row>
    <row r="75" spans="1:8">
      <c r="A75" s="13"/>
      <c r="B75" s="14" t="s">
        <v>26</v>
      </c>
      <c r="C75" s="8" t="s">
        <v>29</v>
      </c>
      <c r="D75" s="8"/>
      <c r="E75" s="8"/>
      <c r="F75" s="8"/>
      <c r="G75" s="8"/>
    </row>
    <row r="76" spans="1:8">
      <c r="A76" s="7"/>
      <c r="B76" s="4" t="s">
        <v>0</v>
      </c>
      <c r="C76" s="4" t="s">
        <v>1</v>
      </c>
      <c r="D76" s="4"/>
      <c r="E76" s="4" t="s">
        <v>2</v>
      </c>
      <c r="F76" s="4" t="s">
        <v>3</v>
      </c>
      <c r="G76" s="10"/>
    </row>
    <row r="77" spans="1:8">
      <c r="A77" s="7"/>
      <c r="B77" s="4" t="s">
        <v>25</v>
      </c>
      <c r="C77" s="3">
        <v>138000</v>
      </c>
      <c r="D77" s="3"/>
      <c r="E77" s="9"/>
      <c r="F77" s="2"/>
    </row>
    <row r="78" spans="1:8">
      <c r="A78" s="8"/>
      <c r="B78" s="4" t="s">
        <v>5</v>
      </c>
      <c r="C78" s="4"/>
      <c r="D78" s="4"/>
      <c r="E78" s="15">
        <v>13800</v>
      </c>
      <c r="F78" s="5"/>
    </row>
    <row r="79" spans="1:8">
      <c r="A79" s="8"/>
      <c r="B79" s="2" t="s">
        <v>6</v>
      </c>
      <c r="C79" s="3">
        <v>10000</v>
      </c>
      <c r="D79" s="3"/>
      <c r="E79" s="3"/>
      <c r="F79" s="26"/>
    </row>
    <row r="80" spans="1:8">
      <c r="A80" s="8"/>
      <c r="B80" s="7" t="s">
        <v>7</v>
      </c>
      <c r="C80" s="12">
        <f>SUM(C77:C79)</f>
        <v>148000</v>
      </c>
      <c r="D80" s="12"/>
      <c r="E80" s="12">
        <f>SUM(E78:E79)</f>
        <v>13800</v>
      </c>
      <c r="F80" s="10">
        <f>C80-E80</f>
        <v>134200</v>
      </c>
    </row>
    <row r="81" spans="1:6">
      <c r="A81" s="7"/>
      <c r="B81" s="7"/>
      <c r="C81" s="7"/>
      <c r="D81" s="7"/>
      <c r="E81" s="7"/>
      <c r="F81" s="7"/>
    </row>
    <row r="82" spans="1:6" ht="15.75">
      <c r="A82" s="16"/>
      <c r="B82" s="27" t="s">
        <v>13</v>
      </c>
      <c r="C82" s="17"/>
      <c r="D82" s="17"/>
      <c r="E82" s="17"/>
      <c r="F82" s="8"/>
    </row>
    <row r="87" spans="1:6">
      <c r="B87" t="s">
        <v>19</v>
      </c>
    </row>
    <row r="92" spans="1:6">
      <c r="B92" t="s">
        <v>8</v>
      </c>
    </row>
    <row r="95" spans="1:6">
      <c r="B95" s="19" t="s">
        <v>9</v>
      </c>
    </row>
    <row r="96" spans="1:6">
      <c r="B96" s="19" t="s">
        <v>10</v>
      </c>
    </row>
    <row r="107" spans="1:7" ht="18.75">
      <c r="A107" s="82" t="s">
        <v>11</v>
      </c>
      <c r="B107" s="82"/>
      <c r="C107" s="82"/>
      <c r="D107" s="82"/>
      <c r="E107" s="82"/>
      <c r="F107" s="82"/>
      <c r="G107" s="82"/>
    </row>
    <row r="108" spans="1:7" ht="15.75">
      <c r="A108" s="83" t="s">
        <v>36</v>
      </c>
      <c r="B108" s="83"/>
      <c r="C108" s="83"/>
      <c r="D108" s="83"/>
      <c r="E108" s="83"/>
      <c r="F108" s="83"/>
      <c r="G108" s="20"/>
    </row>
    <row r="109" spans="1:7" ht="18.75">
      <c r="A109" s="18"/>
      <c r="B109" s="90" t="s">
        <v>37</v>
      </c>
      <c r="C109" s="90"/>
      <c r="D109" s="90"/>
      <c r="E109" s="90"/>
      <c r="F109" s="1"/>
      <c r="G109" s="8"/>
    </row>
    <row r="110" spans="1:7" ht="18.75">
      <c r="A110" s="18"/>
      <c r="B110" s="28"/>
      <c r="C110" s="28"/>
      <c r="D110" s="42"/>
      <c r="E110" s="28"/>
      <c r="F110" s="1"/>
      <c r="G110" s="8"/>
    </row>
    <row r="111" spans="1:7">
      <c r="A111" s="7"/>
      <c r="B111" s="7" t="s">
        <v>35</v>
      </c>
      <c r="C111" s="7" t="s">
        <v>41</v>
      </c>
      <c r="D111" s="7"/>
      <c r="E111" s="7"/>
      <c r="F111" s="7"/>
      <c r="G111" s="8"/>
    </row>
    <row r="112" spans="1:7">
      <c r="A112" s="13"/>
      <c r="B112" s="2" t="s">
        <v>38</v>
      </c>
      <c r="C112" s="2"/>
      <c r="D112" s="2"/>
      <c r="E112" s="2"/>
      <c r="F112" s="8"/>
      <c r="G112" s="8"/>
    </row>
    <row r="113" spans="1:7">
      <c r="A113" s="7"/>
      <c r="B113" s="21" t="s">
        <v>0</v>
      </c>
      <c r="C113" s="21" t="s">
        <v>1</v>
      </c>
      <c r="D113" s="24"/>
      <c r="E113" s="24" t="s">
        <v>4</v>
      </c>
      <c r="F113" s="7"/>
      <c r="G113" s="10"/>
    </row>
    <row r="114" spans="1:7">
      <c r="A114" s="7"/>
      <c r="B114" s="22" t="s">
        <v>40</v>
      </c>
      <c r="C114" s="25">
        <v>40000</v>
      </c>
      <c r="D114" s="43"/>
      <c r="E114" s="39" t="s">
        <v>39</v>
      </c>
      <c r="F114" s="8"/>
    </row>
    <row r="115" spans="1:7">
      <c r="A115" s="7"/>
      <c r="B115" s="38"/>
      <c r="C115" s="25"/>
      <c r="D115" s="43"/>
      <c r="E115" s="40"/>
      <c r="F115" s="8"/>
    </row>
    <row r="116" spans="1:7" ht="15.75">
      <c r="A116" s="16"/>
      <c r="B116" s="4" t="s">
        <v>7</v>
      </c>
      <c r="C116" s="5"/>
      <c r="D116" s="5"/>
      <c r="E116" s="41" t="s">
        <v>39</v>
      </c>
      <c r="F116" s="8"/>
    </row>
    <row r="119" spans="1:7">
      <c r="B119" t="s">
        <v>33</v>
      </c>
    </row>
    <row r="124" spans="1:7">
      <c r="A124" s="35" t="s">
        <v>8</v>
      </c>
      <c r="B124" s="35"/>
    </row>
    <row r="125" spans="1:7">
      <c r="A125" s="35"/>
      <c r="B125" s="35"/>
    </row>
    <row r="126" spans="1:7">
      <c r="A126" s="35"/>
      <c r="B126" s="35"/>
    </row>
    <row r="127" spans="1:7">
      <c r="A127" s="36" t="s">
        <v>9</v>
      </c>
      <c r="B127" s="36"/>
    </row>
    <row r="128" spans="1:7">
      <c r="A128" s="36" t="s">
        <v>10</v>
      </c>
      <c r="B128" s="36"/>
    </row>
    <row r="129" spans="1:7">
      <c r="A129" s="35"/>
      <c r="B129" s="35"/>
    </row>
    <row r="134" spans="1:7" ht="18.75">
      <c r="A134" s="82" t="s">
        <v>11</v>
      </c>
      <c r="B134" s="82"/>
      <c r="C134" s="82"/>
      <c r="D134" s="82"/>
      <c r="E134" s="82"/>
      <c r="F134" s="82"/>
      <c r="G134" s="82"/>
    </row>
    <row r="135" spans="1:7" ht="15.75">
      <c r="A135" s="83" t="s">
        <v>17</v>
      </c>
      <c r="B135" s="83"/>
      <c r="C135" s="83"/>
      <c r="D135" s="83"/>
      <c r="E135" s="83"/>
      <c r="F135" s="83"/>
      <c r="G135" s="20"/>
    </row>
    <row r="136" spans="1:7" ht="18.75">
      <c r="A136" s="18"/>
      <c r="B136" s="90" t="s">
        <v>30</v>
      </c>
      <c r="C136" s="90"/>
      <c r="D136" s="90"/>
      <c r="E136" s="90"/>
      <c r="F136" s="1"/>
      <c r="G136" s="8"/>
    </row>
    <row r="137" spans="1:7" ht="18.75">
      <c r="A137" s="18"/>
      <c r="B137" s="37"/>
      <c r="C137" s="37"/>
      <c r="D137" s="42"/>
      <c r="E137" s="37"/>
      <c r="F137" s="1"/>
      <c r="G137" s="8"/>
    </row>
    <row r="138" spans="1:7">
      <c r="A138" s="7"/>
      <c r="B138" s="7" t="s">
        <v>16</v>
      </c>
      <c r="C138" s="7"/>
      <c r="D138" s="7"/>
      <c r="E138" s="7"/>
      <c r="F138" s="7"/>
      <c r="G138" s="8"/>
    </row>
    <row r="139" spans="1:7">
      <c r="A139" s="13"/>
      <c r="B139" s="14" t="s">
        <v>28</v>
      </c>
      <c r="C139" s="8"/>
      <c r="D139" s="8"/>
      <c r="E139" s="8"/>
      <c r="F139" s="8"/>
      <c r="G139" s="8"/>
    </row>
    <row r="140" spans="1:7">
      <c r="A140" s="7"/>
      <c r="B140" s="21" t="s">
        <v>0</v>
      </c>
      <c r="C140" s="21" t="s">
        <v>1</v>
      </c>
      <c r="D140" s="24"/>
      <c r="E140" s="24" t="s">
        <v>4</v>
      </c>
      <c r="F140" s="7"/>
      <c r="G140" s="10"/>
    </row>
    <row r="141" spans="1:7">
      <c r="A141" s="7"/>
      <c r="B141" s="22" t="s">
        <v>34</v>
      </c>
      <c r="C141" s="25">
        <v>140000</v>
      </c>
      <c r="D141" s="43"/>
      <c r="E141" s="23">
        <v>18754.52</v>
      </c>
      <c r="F141" s="8"/>
    </row>
    <row r="142" spans="1:7">
      <c r="A142" s="7"/>
      <c r="B142" s="2" t="s">
        <v>18</v>
      </c>
      <c r="C142" s="15"/>
      <c r="D142" s="15"/>
      <c r="E142" s="15">
        <v>1875.45</v>
      </c>
      <c r="F142" s="7"/>
    </row>
    <row r="143" spans="1:7">
      <c r="A143" s="7"/>
      <c r="B143" s="2"/>
      <c r="C143" s="15"/>
      <c r="D143" s="15"/>
      <c r="E143" s="15"/>
      <c r="F143" s="7"/>
    </row>
    <row r="144" spans="1:7" ht="15.75">
      <c r="A144" s="16"/>
      <c r="B144" s="4" t="s">
        <v>7</v>
      </c>
      <c r="C144" s="5"/>
      <c r="D144" s="5"/>
      <c r="E144" s="6">
        <f>E141-E142</f>
        <v>16879.07</v>
      </c>
      <c r="F144" s="8"/>
    </row>
    <row r="147" spans="1:2">
      <c r="B147" t="s">
        <v>19</v>
      </c>
    </row>
    <row r="152" spans="1:2">
      <c r="A152" s="35" t="s">
        <v>8</v>
      </c>
      <c r="B152" s="35"/>
    </row>
    <row r="153" spans="1:2">
      <c r="A153" s="35"/>
      <c r="B153" s="35"/>
    </row>
    <row r="154" spans="1:2">
      <c r="A154" s="35"/>
      <c r="B154" s="35"/>
    </row>
    <row r="155" spans="1:2">
      <c r="A155" s="36" t="s">
        <v>9</v>
      </c>
      <c r="B155" s="36"/>
    </row>
    <row r="156" spans="1:2">
      <c r="A156" s="36" t="s">
        <v>10</v>
      </c>
      <c r="B156" s="36"/>
    </row>
  </sheetData>
  <mergeCells count="12">
    <mergeCell ref="A135:F135"/>
    <mergeCell ref="B136:E136"/>
    <mergeCell ref="A73:G73"/>
    <mergeCell ref="A107:G107"/>
    <mergeCell ref="A108:F108"/>
    <mergeCell ref="B109:E109"/>
    <mergeCell ref="A134:G134"/>
    <mergeCell ref="A3:H3"/>
    <mergeCell ref="A4:G4"/>
    <mergeCell ref="A37:H37"/>
    <mergeCell ref="A38:G38"/>
    <mergeCell ref="A72:H72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areyes</dc:creator>
  <cp:lastModifiedBy>areyes</cp:lastModifiedBy>
  <cp:lastPrinted>2017-09-28T14:30:31Z</cp:lastPrinted>
  <dcterms:created xsi:type="dcterms:W3CDTF">2011-05-10T16:39:20Z</dcterms:created>
  <dcterms:modified xsi:type="dcterms:W3CDTF">2017-09-28T14:57:41Z</dcterms:modified>
</cp:coreProperties>
</file>